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600" windowHeight="10770"/>
  </bookViews>
  <sheets>
    <sheet name="VIC - deliveries" sheetId="13" r:id="rId1"/>
    <sheet name="Parts Summary" sheetId="14" r:id="rId2"/>
  </sheets>
  <calcPr calcId="125725"/>
</workbook>
</file>

<file path=xl/calcChain.xml><?xml version="1.0" encoding="utf-8"?>
<calcChain xmlns="http://schemas.openxmlformats.org/spreadsheetml/2006/main">
  <c r="D5" i="14"/>
  <c r="D6"/>
  <c r="D7"/>
  <c r="D8"/>
  <c r="D9"/>
  <c r="D10"/>
  <c r="D4"/>
  <c r="C5" i="13"/>
  <c r="D5" s="1"/>
  <c r="C6"/>
  <c r="D6" s="1"/>
  <c r="C7"/>
  <c r="D7" s="1"/>
  <c r="C8"/>
  <c r="D8" s="1"/>
  <c r="C9"/>
  <c r="D9" s="1"/>
  <c r="C10"/>
  <c r="D10" s="1"/>
  <c r="C4"/>
  <c r="D4" s="1"/>
</calcChain>
</file>

<file path=xl/sharedStrings.xml><?xml version="1.0" encoding="utf-8"?>
<sst xmlns="http://schemas.openxmlformats.org/spreadsheetml/2006/main" count="38" uniqueCount="28">
  <si>
    <t>Date Ordered</t>
  </si>
  <si>
    <t>Delivery Date</t>
  </si>
  <si>
    <t>Spark Plugs</t>
  </si>
  <si>
    <t>Lamps</t>
  </si>
  <si>
    <t>Seat Covers</t>
  </si>
  <si>
    <t>Floor Mats</t>
  </si>
  <si>
    <t>Sunroof</t>
  </si>
  <si>
    <t>Electrical</t>
  </si>
  <si>
    <t>Side Panels</t>
  </si>
  <si>
    <t>Days Total</t>
  </si>
  <si>
    <t>Days Left</t>
  </si>
  <si>
    <t>Car Parts Deliveries - Victoria</t>
  </si>
  <si>
    <t>Part Number</t>
  </si>
  <si>
    <t>P 0053</t>
  </si>
  <si>
    <t>E 0083</t>
  </si>
  <si>
    <t>P 1010</t>
  </si>
  <si>
    <t>P 8971</t>
  </si>
  <si>
    <t>Q 5676</t>
  </si>
  <si>
    <t>S 5647</t>
  </si>
  <si>
    <t>P 5477</t>
  </si>
  <si>
    <t>Parts Summary</t>
  </si>
  <si>
    <t>Number O.K.?</t>
  </si>
  <si>
    <t>p 1010</t>
  </si>
  <si>
    <t>p 8971</t>
  </si>
  <si>
    <t>q 6711</t>
  </si>
  <si>
    <t>s 5647</t>
  </si>
  <si>
    <t>p 5477</t>
  </si>
  <si>
    <t>e 0083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</si>
</sst>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&quot;$&quot;#,##0.00"/>
    <numFmt numFmtId="165" formatCode="dd/mm/yyyy"/>
    <numFmt numFmtId="166" formatCode="_-* #,##0_-;\-* #,##0_-;_-* &quot;-&quot;??_-;_-@_-"/>
    <numFmt numFmtId="167" formatCode="#,##0_ ;[Red]\-#,##0\ "/>
  </numFmts>
  <fonts count="5">
    <font>
      <sz val="10"/>
      <name val="Arial"/>
    </font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2" borderId="2" xfId="0" applyFont="1" applyFill="1" applyBorder="1"/>
    <xf numFmtId="0" fontId="0" fillId="0" borderId="0" xfId="0" applyAlignment="1">
      <alignment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/>
    <xf numFmtId="166" fontId="0" fillId="0" borderId="2" xfId="1" applyNumberFormat="1" applyFont="1" applyBorder="1"/>
    <xf numFmtId="167" fontId="0" fillId="0" borderId="2" xfId="1" applyNumberFormat="1" applyFont="1" applyBorder="1"/>
    <xf numFmtId="0" fontId="4" fillId="5" borderId="2" xfId="0" applyFont="1" applyFill="1" applyBorder="1" applyAlignment="1">
      <alignment horizontal="center"/>
    </xf>
    <xf numFmtId="167" fontId="1" fillId="0" borderId="2" xfId="1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E4" sqref="E4"/>
    </sheetView>
  </sheetViews>
  <sheetFormatPr defaultRowHeight="12.75"/>
  <cols>
    <col min="1" max="2" width="15.140625" customWidth="1"/>
    <col min="3" max="3" width="16.5703125" customWidth="1"/>
    <col min="4" max="4" width="17.140625" customWidth="1"/>
    <col min="5" max="5" width="15.7109375" customWidth="1"/>
    <col min="6" max="6" width="15.28515625" customWidth="1"/>
  </cols>
  <sheetData>
    <row r="1" spans="1:6" ht="22.5">
      <c r="A1" s="1" t="s">
        <v>11</v>
      </c>
      <c r="B1" s="1"/>
      <c r="C1" s="2"/>
      <c r="D1" s="2"/>
      <c r="E1" s="3"/>
      <c r="F1" s="3"/>
    </row>
    <row r="2" spans="1:6">
      <c r="E2" s="4"/>
      <c r="F2" s="4"/>
    </row>
    <row r="3" spans="1:6" s="6" customFormat="1" ht="18" customHeight="1">
      <c r="B3" s="7" t="s">
        <v>12</v>
      </c>
      <c r="C3" s="7" t="s">
        <v>0</v>
      </c>
      <c r="D3" s="7" t="s">
        <v>1</v>
      </c>
      <c r="E3" s="7" t="s">
        <v>9</v>
      </c>
      <c r="F3" s="8" t="s">
        <v>10</v>
      </c>
    </row>
    <row r="4" spans="1:6">
      <c r="A4" s="5" t="s">
        <v>2</v>
      </c>
      <c r="B4" s="12" t="s">
        <v>13</v>
      </c>
      <c r="C4" s="9">
        <f ca="1">NOW()-5</f>
        <v>40045.367835532408</v>
      </c>
      <c r="D4" s="9">
        <f ca="1">C4+26</f>
        <v>40071.367835532408</v>
      </c>
      <c r="E4" s="10"/>
      <c r="F4" s="11"/>
    </row>
    <row r="5" spans="1:6">
      <c r="A5" s="5" t="s">
        <v>7</v>
      </c>
      <c r="B5" s="12" t="s">
        <v>14</v>
      </c>
      <c r="C5" s="9">
        <f ca="1">NOW()-50</f>
        <v>40000.367835532408</v>
      </c>
      <c r="D5" s="9">
        <f ca="1">C5+62</f>
        <v>40062.367835532408</v>
      </c>
      <c r="E5" s="10"/>
      <c r="F5" s="11"/>
    </row>
    <row r="6" spans="1:6">
      <c r="A6" s="5" t="s">
        <v>3</v>
      </c>
      <c r="B6" s="12" t="s">
        <v>15</v>
      </c>
      <c r="C6" s="9">
        <f ca="1">NOW()-12</f>
        <v>40038.367835532408</v>
      </c>
      <c r="D6" s="9">
        <f ca="1">C6+7</f>
        <v>40045.367835532408</v>
      </c>
      <c r="E6" s="10"/>
      <c r="F6" s="11"/>
    </row>
    <row r="7" spans="1:6">
      <c r="A7" s="5" t="s">
        <v>4</v>
      </c>
      <c r="B7" s="12" t="s">
        <v>16</v>
      </c>
      <c r="C7" s="9">
        <f ca="1">NOW()-35</f>
        <v>40015.367835532408</v>
      </c>
      <c r="D7" s="9">
        <f ca="1">C7+2</f>
        <v>40017.367835532408</v>
      </c>
      <c r="E7" s="10"/>
      <c r="F7" s="11"/>
    </row>
    <row r="8" spans="1:6">
      <c r="A8" s="5" t="s">
        <v>5</v>
      </c>
      <c r="B8" s="12" t="s">
        <v>17</v>
      </c>
      <c r="C8" s="9">
        <f ca="1">NOW()-90</f>
        <v>39960.367835532408</v>
      </c>
      <c r="D8" s="9">
        <f ca="1">C8+31</f>
        <v>39991.367835532408</v>
      </c>
      <c r="E8" s="10"/>
      <c r="F8" s="11"/>
    </row>
    <row r="9" spans="1:6">
      <c r="A9" s="5" t="s">
        <v>6</v>
      </c>
      <c r="B9" s="12" t="s">
        <v>18</v>
      </c>
      <c r="C9" s="9">
        <f ca="1">NOW()-5</f>
        <v>40045.367835532408</v>
      </c>
      <c r="D9" s="9">
        <f ca="1">C9+20</f>
        <v>40065.367835532408</v>
      </c>
      <c r="E9" s="10"/>
      <c r="F9" s="11"/>
    </row>
    <row r="10" spans="1:6">
      <c r="A10" s="5" t="s">
        <v>8</v>
      </c>
      <c r="B10" s="12" t="s">
        <v>19</v>
      </c>
      <c r="C10" s="9">
        <f ca="1">NOW()-9</f>
        <v>40041.367835532408</v>
      </c>
      <c r="D10" s="9">
        <f ca="1">C10+17</f>
        <v>40058.367835532408</v>
      </c>
      <c r="E10" s="10"/>
      <c r="F10" s="11"/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"/>
  <sheetViews>
    <sheetView showZeros="0" workbookViewId="0">
      <selection activeCell="C9" sqref="C9"/>
    </sheetView>
  </sheetViews>
  <sheetFormatPr defaultRowHeight="12.75"/>
  <cols>
    <col min="1" max="2" width="15.140625" customWidth="1"/>
    <col min="3" max="3" width="16.5703125" customWidth="1"/>
    <col min="4" max="4" width="15.28515625" customWidth="1"/>
  </cols>
  <sheetData>
    <row r="1" spans="1:4" ht="22.5">
      <c r="A1" s="1" t="s">
        <v>20</v>
      </c>
      <c r="B1" s="1"/>
      <c r="C1" s="2"/>
      <c r="D1" s="3"/>
    </row>
    <row r="2" spans="1:4">
      <c r="D2" s="4"/>
    </row>
    <row r="3" spans="1:4" s="6" customFormat="1" ht="18" customHeight="1">
      <c r="B3" s="7" t="s">
        <v>12</v>
      </c>
      <c r="C3" s="7" t="s">
        <v>21</v>
      </c>
      <c r="D3" s="8" t="s">
        <v>10</v>
      </c>
    </row>
    <row r="4" spans="1:4">
      <c r="A4" s="5" t="s">
        <v>2</v>
      </c>
      <c r="B4" s="12" t="s">
        <v>13</v>
      </c>
      <c r="C4" s="9"/>
      <c r="D4" s="13">
        <f>'VIC - deliveries'!F4</f>
        <v>0</v>
      </c>
    </row>
    <row r="5" spans="1:4">
      <c r="A5" s="5" t="s">
        <v>7</v>
      </c>
      <c r="B5" s="12" t="s">
        <v>27</v>
      </c>
      <c r="C5" s="9"/>
      <c r="D5" s="13">
        <f>'VIC - deliveries'!F5</f>
        <v>0</v>
      </c>
    </row>
    <row r="6" spans="1:4">
      <c r="A6" s="5" t="s">
        <v>3</v>
      </c>
      <c r="B6" s="12" t="s">
        <v>22</v>
      </c>
      <c r="C6" s="9"/>
      <c r="D6" s="13">
        <f>'VIC - deliveries'!F6</f>
        <v>0</v>
      </c>
    </row>
    <row r="7" spans="1:4">
      <c r="A7" s="5" t="s">
        <v>4</v>
      </c>
      <c r="B7" s="12" t="s">
        <v>23</v>
      </c>
      <c r="C7" s="9"/>
      <c r="D7" s="13">
        <f>'VIC - deliveries'!F7</f>
        <v>0</v>
      </c>
    </row>
    <row r="8" spans="1:4">
      <c r="A8" s="5" t="s">
        <v>5</v>
      </c>
      <c r="B8" s="12" t="s">
        <v>24</v>
      </c>
      <c r="C8" s="9"/>
      <c r="D8" s="13">
        <f>'VIC - deliveries'!F8</f>
        <v>0</v>
      </c>
    </row>
    <row r="9" spans="1:4">
      <c r="A9" s="5" t="s">
        <v>6</v>
      </c>
      <c r="B9" s="12" t="s">
        <v>25</v>
      </c>
      <c r="C9" s="9"/>
      <c r="D9" s="13">
        <f>'VIC - deliveries'!F9</f>
        <v>0</v>
      </c>
    </row>
    <row r="10" spans="1:4">
      <c r="A10" s="5" t="s">
        <v>8</v>
      </c>
      <c r="B10" s="12" t="s">
        <v>26</v>
      </c>
      <c r="C10" s="9"/>
      <c r="D10" s="13">
        <f>'VIC - deliveries'!F10</f>
        <v>0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VIC - deliveries</vt:lpstr>
      <vt:lpstr>Parts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2009-08-24T22:49:46Z</dcterms:modified>
</cp:coreProperties>
</file>